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IFA_LAB07\Desktop\"/>
    </mc:Choice>
  </mc:AlternateContent>
  <bookViews>
    <workbookView xWindow="0" yWindow="0" windowWidth="20490" windowHeight="7620" activeTab="1"/>
  </bookViews>
  <sheets>
    <sheet name="Sheet1" sheetId="1" r:id="rId1"/>
    <sheet name="Sheet2" sheetId="2" r:id="rId2"/>
  </sheets>
  <definedNames>
    <definedName name="table">Sheet1!$B$4:$H$9</definedName>
    <definedName name="table_2">Sheet1!$C$5:$G$9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2" l="1"/>
  <c r="I12" i="2" l="1"/>
  <c r="F3" i="2"/>
  <c r="I10" i="2"/>
  <c r="J9" i="2"/>
  <c r="I9" i="2"/>
  <c r="J7" i="2"/>
  <c r="J6" i="2"/>
  <c r="J5" i="2"/>
  <c r="J4" i="2"/>
  <c r="J3" i="2"/>
  <c r="G4" i="2"/>
  <c r="G5" i="2"/>
  <c r="G6" i="2"/>
  <c r="G7" i="2"/>
  <c r="G3" i="2"/>
  <c r="F4" i="2"/>
  <c r="F5" i="2"/>
  <c r="F6" i="2"/>
  <c r="F7" i="2"/>
  <c r="D3" i="2"/>
  <c r="D4" i="2"/>
  <c r="D5" i="2"/>
  <c r="E4" i="2"/>
  <c r="E5" i="2"/>
  <c r="E6" i="2"/>
  <c r="E7" i="2"/>
  <c r="E3" i="2"/>
  <c r="D6" i="2"/>
  <c r="D7" i="2"/>
</calcChain>
</file>

<file path=xl/sharedStrings.xml><?xml version="1.0" encoding="utf-8"?>
<sst xmlns="http://schemas.openxmlformats.org/spreadsheetml/2006/main" count="34" uniqueCount="23">
  <si>
    <t>ลำดับ</t>
  </si>
  <si>
    <t>รายการสินค้า</t>
  </si>
  <si>
    <t>ราคาหน่วย</t>
  </si>
  <si>
    <t>จำนวนใน Stock</t>
  </si>
  <si>
    <t>รหัสสินค้า</t>
  </si>
  <si>
    <t>A001</t>
  </si>
  <si>
    <t>A002</t>
  </si>
  <si>
    <t>B001</t>
  </si>
  <si>
    <t>B002</t>
  </si>
  <si>
    <t>C001</t>
  </si>
  <si>
    <t>น้ำหนัก (kg)</t>
  </si>
  <si>
    <t xml:space="preserve"> DC INFINITE </t>
  </si>
  <si>
    <t>KeenMen-CLEARWATER</t>
  </si>
  <si>
    <t>VANS SK8</t>
  </si>
  <si>
    <t>Dickie เข็มขัด</t>
  </si>
  <si>
    <t>กระเป๋าสะพายข้างMahanakhon</t>
  </si>
  <si>
    <t>จำนวนสั่งซื้อ</t>
  </si>
  <si>
    <t>ราคา</t>
  </si>
  <si>
    <t>น้ำหนัก(kg)</t>
  </si>
  <si>
    <t>รวม</t>
  </si>
  <si>
    <t>VAT 7%</t>
  </si>
  <si>
    <t>ค่าขนส่ง</t>
  </si>
  <si>
    <t>ราคารวม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</si>
</sst>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ngsana New"/>
      <family val="1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0" fillId="0" borderId="1" xfId="0" applyFill="1" applyBorder="1"/>
    <xf numFmtId="3" fontId="0" fillId="0" borderId="1" xfId="0" applyNumberFormat="1" applyBorder="1"/>
    <xf numFmtId="3" fontId="1" fillId="0" borderId="1" xfId="0" applyNumberFormat="1" applyFont="1" applyBorder="1"/>
    <xf numFmtId="164" fontId="0" fillId="0" borderId="1" xfId="0" applyNumberFormat="1" applyBorder="1"/>
    <xf numFmtId="1" fontId="0" fillId="0" borderId="1" xfId="0" applyNumberFormat="1" applyBorder="1"/>
    <xf numFmtId="164" fontId="0" fillId="0" borderId="1" xfId="0" applyNumberFormat="1" applyFill="1" applyBorder="1"/>
    <xf numFmtId="0" fontId="2" fillId="0" borderId="1" xfId="0" applyFont="1" applyBorder="1"/>
    <xf numFmtId="3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G9"/>
  <sheetViews>
    <sheetView zoomScale="205" zoomScaleNormal="205" workbookViewId="0">
      <selection activeCell="F8" sqref="F8:F9"/>
    </sheetView>
  </sheetViews>
  <sheetFormatPr defaultRowHeight="14.25" x14ac:dyDescent="0.3"/>
  <cols>
    <col min="1" max="1" width="9.140625" style="1"/>
    <col min="2" max="2" width="3.7109375" style="1" customWidth="1"/>
    <col min="3" max="3" width="16.42578125" style="1" customWidth="1"/>
    <col min="4" max="4" width="6.140625" style="1" customWidth="1"/>
    <col min="5" max="5" width="6.7109375" style="1" customWidth="1"/>
    <col min="6" max="6" width="6.5703125" style="1" customWidth="1"/>
    <col min="7" max="7" width="8.5703125" style="1" customWidth="1"/>
    <col min="8" max="8" width="8.7109375" style="1" customWidth="1"/>
    <col min="9" max="16384" width="9.140625" style="1"/>
  </cols>
  <sheetData>
    <row r="4" spans="2:7" x14ac:dyDescent="0.3">
      <c r="B4" s="2" t="s">
        <v>0</v>
      </c>
      <c r="C4" s="2" t="s">
        <v>1</v>
      </c>
      <c r="D4" s="2" t="s">
        <v>4</v>
      </c>
      <c r="E4" s="2" t="s">
        <v>10</v>
      </c>
      <c r="F4" s="2" t="s">
        <v>2</v>
      </c>
      <c r="G4" s="2" t="s">
        <v>3</v>
      </c>
    </row>
    <row r="5" spans="2:7" x14ac:dyDescent="0.3">
      <c r="B5" s="2">
        <v>1</v>
      </c>
      <c r="C5" s="2" t="s">
        <v>11</v>
      </c>
      <c r="D5" s="2" t="s">
        <v>5</v>
      </c>
      <c r="E5" s="2">
        <v>10</v>
      </c>
      <c r="F5" s="6">
        <v>2450</v>
      </c>
      <c r="G5" s="2">
        <v>7</v>
      </c>
    </row>
    <row r="6" spans="2:7" x14ac:dyDescent="0.3">
      <c r="B6" s="2">
        <v>2</v>
      </c>
      <c r="C6" s="2" t="s">
        <v>12</v>
      </c>
      <c r="D6" s="2" t="s">
        <v>6</v>
      </c>
      <c r="E6" s="2">
        <v>30</v>
      </c>
      <c r="F6" s="6">
        <v>3465</v>
      </c>
      <c r="G6" s="2">
        <v>11</v>
      </c>
    </row>
    <row r="7" spans="2:7" x14ac:dyDescent="0.3">
      <c r="B7" s="2">
        <v>3</v>
      </c>
      <c r="C7" s="2" t="s">
        <v>13</v>
      </c>
      <c r="D7" s="2" t="s">
        <v>7</v>
      </c>
      <c r="E7" s="2">
        <v>5</v>
      </c>
      <c r="F7" s="6">
        <v>2550</v>
      </c>
      <c r="G7" s="2">
        <v>55</v>
      </c>
    </row>
    <row r="8" spans="2:7" ht="14.25" customHeight="1" x14ac:dyDescent="0.3">
      <c r="B8" s="2">
        <v>4</v>
      </c>
      <c r="C8" s="2" t="s">
        <v>14</v>
      </c>
      <c r="D8" s="2" t="s">
        <v>8</v>
      </c>
      <c r="E8" s="2">
        <v>2</v>
      </c>
      <c r="F8" s="2">
        <v>650</v>
      </c>
      <c r="G8" s="2">
        <v>11</v>
      </c>
    </row>
    <row r="9" spans="2:7" x14ac:dyDescent="0.3">
      <c r="B9" s="2">
        <v>5</v>
      </c>
      <c r="C9" s="2" t="s">
        <v>15</v>
      </c>
      <c r="D9" s="2" t="s">
        <v>9</v>
      </c>
      <c r="E9" s="2">
        <v>1</v>
      </c>
      <c r="F9" s="2">
        <v>490</v>
      </c>
      <c r="G9" s="2">
        <v>11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3"/>
  <sheetViews>
    <sheetView tabSelected="1" workbookViewId="0">
      <selection activeCell="I12" sqref="I12"/>
    </sheetView>
  </sheetViews>
  <sheetFormatPr defaultRowHeight="15" x14ac:dyDescent="0.25"/>
  <cols>
    <col min="2" max="2" width="5.7109375" customWidth="1"/>
    <col min="3" max="3" width="27.5703125" customWidth="1"/>
    <col min="5" max="5" width="10.7109375" customWidth="1"/>
    <col min="6" max="6" width="9.85546875" customWidth="1"/>
    <col min="7" max="7" width="14" customWidth="1"/>
    <col min="8" max="8" width="11.140625" customWidth="1"/>
    <col min="10" max="10" width="10.28515625" customWidth="1"/>
  </cols>
  <sheetData>
    <row r="2" spans="2:10" x14ac:dyDescent="0.25">
      <c r="B2" s="3" t="s">
        <v>0</v>
      </c>
      <c r="C2" s="3" t="s">
        <v>1</v>
      </c>
      <c r="D2" s="3" t="s">
        <v>4</v>
      </c>
      <c r="E2" s="3" t="s">
        <v>10</v>
      </c>
      <c r="F2" s="3" t="s">
        <v>2</v>
      </c>
      <c r="G2" s="3" t="s">
        <v>3</v>
      </c>
      <c r="H2" s="3" t="s">
        <v>16</v>
      </c>
      <c r="I2" s="4" t="s">
        <v>17</v>
      </c>
      <c r="J2" s="4" t="s">
        <v>18</v>
      </c>
    </row>
    <row r="3" spans="2:10" x14ac:dyDescent="0.25">
      <c r="B3" s="3">
        <v>1</v>
      </c>
      <c r="C3" s="3" t="s">
        <v>11</v>
      </c>
      <c r="D3" s="3" t="str">
        <f>VLOOKUP(C3,table_2,2,0)</f>
        <v>A001</v>
      </c>
      <c r="E3" s="7">
        <f>VLOOKUP(C3,table_2,3,0)</f>
        <v>10</v>
      </c>
      <c r="F3" s="8">
        <f>VLOOKUP(C3,table_2,4,0)</f>
        <v>2450</v>
      </c>
      <c r="G3" s="3">
        <f>VLOOKUP(C3,table_2,5,0)</f>
        <v>7</v>
      </c>
      <c r="H3" s="3">
        <v>6</v>
      </c>
      <c r="I3" s="5">
        <v>14700</v>
      </c>
      <c r="J3" s="7">
        <f>E3*H3</f>
        <v>60</v>
      </c>
    </row>
    <row r="4" spans="2:10" x14ac:dyDescent="0.25">
      <c r="B4" s="3">
        <v>2</v>
      </c>
      <c r="C4" s="3" t="s">
        <v>12</v>
      </c>
      <c r="D4" s="3" t="str">
        <f>VLOOKUP(C4,table_2,2,0)</f>
        <v>A002</v>
      </c>
      <c r="E4" s="7">
        <f>VLOOKUP(C4,table_2,3,0)</f>
        <v>30</v>
      </c>
      <c r="F4" s="8">
        <f>VLOOKUP(C4,table_2,4,0)</f>
        <v>3465</v>
      </c>
      <c r="G4" s="3">
        <f>VLOOKUP(C4,table_2,5,0)</f>
        <v>11</v>
      </c>
      <c r="H4" s="3">
        <v>10</v>
      </c>
      <c r="I4" s="5">
        <v>34650</v>
      </c>
      <c r="J4" s="7">
        <f>E4*H4</f>
        <v>300</v>
      </c>
    </row>
    <row r="5" spans="2:10" x14ac:dyDescent="0.25">
      <c r="B5" s="3">
        <v>3</v>
      </c>
      <c r="C5" s="3" t="s">
        <v>13</v>
      </c>
      <c r="D5" s="3" t="str">
        <f>VLOOKUP(C5,table_2,2,0)</f>
        <v>B001</v>
      </c>
      <c r="E5" s="7">
        <f>VLOOKUP(C5,table_2,3,0)</f>
        <v>5</v>
      </c>
      <c r="F5" s="8">
        <f>VLOOKUP(C5,table_2,4,0)</f>
        <v>2550</v>
      </c>
      <c r="G5" s="3">
        <f>VLOOKUP(C5,table_2,5,0)</f>
        <v>55</v>
      </c>
      <c r="H5" s="3">
        <v>25</v>
      </c>
      <c r="I5" s="5">
        <v>63750</v>
      </c>
      <c r="J5" s="7">
        <f>E5*H5</f>
        <v>125</v>
      </c>
    </row>
    <row r="6" spans="2:10" x14ac:dyDescent="0.25">
      <c r="B6" s="3">
        <v>4</v>
      </c>
      <c r="C6" s="3" t="s">
        <v>14</v>
      </c>
      <c r="D6" s="3" t="str">
        <f>VLOOKUP(C6,table_2,2,0)</f>
        <v>B002</v>
      </c>
      <c r="E6" s="7">
        <f>VLOOKUP(C6,table_2,3,0)</f>
        <v>2</v>
      </c>
      <c r="F6" s="8">
        <f>VLOOKUP(C6,table_2,4,0)</f>
        <v>650</v>
      </c>
      <c r="G6" s="3">
        <f>VLOOKUP(C6,table_2,5,0)</f>
        <v>11</v>
      </c>
      <c r="H6" s="3">
        <v>5</v>
      </c>
      <c r="I6" s="5">
        <v>3250</v>
      </c>
      <c r="J6" s="7">
        <f>E6*H6</f>
        <v>10</v>
      </c>
    </row>
    <row r="7" spans="2:10" x14ac:dyDescent="0.25">
      <c r="B7" s="3">
        <v>5</v>
      </c>
      <c r="C7" s="3" t="s">
        <v>15</v>
      </c>
      <c r="D7" s="3" t="str">
        <f>VLOOKUP(C7,table_2,2,0)</f>
        <v>C001</v>
      </c>
      <c r="E7" s="7">
        <f>VLOOKUP(C7,table_2,3,0)</f>
        <v>1</v>
      </c>
      <c r="F7" s="8">
        <f>VLOOKUP(C7,table_2,4,0)</f>
        <v>490</v>
      </c>
      <c r="G7" s="3">
        <f>VLOOKUP(C7,table_2,5,0)</f>
        <v>11</v>
      </c>
      <c r="H7" s="3">
        <v>6</v>
      </c>
      <c r="I7" s="5">
        <v>2940</v>
      </c>
      <c r="J7" s="7">
        <f>E7*H7</f>
        <v>6</v>
      </c>
    </row>
    <row r="8" spans="2:10" x14ac:dyDescent="0.25">
      <c r="H8" s="3"/>
      <c r="I8" s="3"/>
      <c r="J8" s="3"/>
    </row>
    <row r="9" spans="2:10" x14ac:dyDescent="0.25">
      <c r="H9" s="3" t="s">
        <v>19</v>
      </c>
      <c r="I9" s="5">
        <f>SUM(I3:I7)</f>
        <v>119290</v>
      </c>
      <c r="J9" s="9">
        <f>SUM(J3:J7)</f>
        <v>501</v>
      </c>
    </row>
    <row r="10" spans="2:10" x14ac:dyDescent="0.25">
      <c r="H10" s="3" t="s">
        <v>20</v>
      </c>
      <c r="I10" s="3">
        <f>I9*0.07</f>
        <v>8350.3000000000011</v>
      </c>
      <c r="J10" s="3"/>
    </row>
    <row r="11" spans="2:10" x14ac:dyDescent="0.25">
      <c r="H11" s="3" t="s">
        <v>21</v>
      </c>
      <c r="I11" s="3">
        <f>IF(J9&gt;250,200,150)</f>
        <v>200</v>
      </c>
      <c r="J11" s="3"/>
    </row>
    <row r="12" spans="2:10" x14ac:dyDescent="0.25">
      <c r="H12" s="10" t="s">
        <v>22</v>
      </c>
      <c r="I12" s="11">
        <f>SUM(I9:I11)</f>
        <v>127840.3</v>
      </c>
      <c r="J12" s="3"/>
    </row>
    <row r="13" spans="2:10" x14ac:dyDescent="0.25">
      <c r="H13" s="3"/>
      <c r="I13" s="3"/>
      <c r="J13" s="3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Sheet1!$C$5:$C$9</xm:f>
          </x14:formula1>
          <xm:sqref>C3:C7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Sheet2</vt:lpstr>
      <vt:lpstr>table</vt:lpstr>
      <vt:lpstr>table_2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FIFA_LAB07</dc:creator>
  <cp:lastModifiedBy>FIFA_LAB07</cp:lastModifiedBy>
  <dcterms:created xsi:type="dcterms:W3CDTF">2020-12-28T02:00:46Z</dcterms:created>
  <dcterms:modified xsi:type="dcterms:W3CDTF">2020-12-28T04:11:59Z</dcterms:modified>
</cp:coreProperties>
</file>