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FA_LAB07\Desktop\"/>
    </mc:Choice>
  </mc:AlternateContent>
  <bookViews>
    <workbookView xWindow="0" yWindow="0" windowWidth="20490" windowHeight="7620" activeTab="1"/>
  </bookViews>
  <sheets>
    <sheet name="รายการ" sheetId="1" r:id="rId1"/>
    <sheet name="Sheet2" sheetId="2" r:id="rId2"/>
  </sheets>
  <definedNames>
    <definedName name="Table_1">รายการ!$B$2:$G$9</definedName>
    <definedName name="Table_2">รายการ!$C$3:$G$7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2" l="1"/>
  <c r="I13" i="2"/>
  <c r="J6" i="2"/>
  <c r="I10" i="2"/>
  <c r="J9" i="2"/>
  <c r="I9" i="2"/>
  <c r="J3" i="2"/>
  <c r="J7" i="2"/>
  <c r="J5" i="2"/>
  <c r="J4" i="2"/>
  <c r="F5" i="2"/>
  <c r="I5" i="2" s="1"/>
  <c r="I7" i="2"/>
  <c r="I6" i="2"/>
  <c r="I4" i="2"/>
  <c r="I3" i="2"/>
  <c r="G4" i="2"/>
  <c r="G5" i="2"/>
  <c r="G6" i="2"/>
  <c r="G7" i="2"/>
  <c r="F4" i="2"/>
  <c r="F6" i="2"/>
  <c r="F7" i="2"/>
  <c r="E4" i="2"/>
  <c r="E5" i="2"/>
  <c r="E6" i="2"/>
  <c r="E7" i="2"/>
  <c r="D4" i="2"/>
  <c r="D5" i="2"/>
  <c r="D6" i="2"/>
  <c r="D7" i="2"/>
  <c r="G3" i="2"/>
  <c r="F3" i="2"/>
  <c r="E3" i="2"/>
  <c r="D3" i="2"/>
</calcChain>
</file>

<file path=xl/sharedStrings.xml><?xml version="1.0" encoding="utf-8"?>
<sst xmlns="http://schemas.openxmlformats.org/spreadsheetml/2006/main" count="34" uniqueCount="22">
  <si>
    <t>ลำดับ</t>
  </si>
  <si>
    <t>รายการสินค้า</t>
  </si>
  <si>
    <t>จำนวนใน Stock</t>
  </si>
  <si>
    <t>รหัสสินค้า</t>
  </si>
  <si>
    <t>A001</t>
  </si>
  <si>
    <t>A002</t>
  </si>
  <si>
    <t>B001</t>
  </si>
  <si>
    <t>B002</t>
  </si>
  <si>
    <t>C001</t>
  </si>
  <si>
    <t>น้ำหนัก (kg)</t>
  </si>
  <si>
    <t>ราคา/หน่วย</t>
  </si>
  <si>
    <t>PRO SOCK (ครึ่งแข้ง)</t>
  </si>
  <si>
    <t>ARI SOCK (กันลื่นยาว)</t>
  </si>
  <si>
    <t>PAN WAVE II</t>
  </si>
  <si>
    <t xml:space="preserve">ASICS INDOOR </t>
  </si>
  <si>
    <t>ASICS FL5</t>
  </si>
  <si>
    <t>จำนวนสั่งซื้อ</t>
  </si>
  <si>
    <t>ราคา</t>
  </si>
  <si>
    <t>รวม</t>
  </si>
  <si>
    <t>VAT 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</si>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</sst>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.0"/>
  </numFmts>
  <fonts count="4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Angsana New"/>
      <family val="1"/>
    </font>
    <font>
      <sz val="16"/>
      <color rgb="FFC00000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center"/>
    </xf>
    <xf numFmtId="43" fontId="2" fillId="0" borderId="1" xfId="1" applyFont="1" applyBorder="1" applyAlignment="1">
      <alignment horizontal="center"/>
    </xf>
    <xf numFmtId="43" fontId="2" fillId="0" borderId="1" xfId="0" applyNumberFormat="1" applyFont="1" applyBorder="1" applyAlignment="1">
      <alignment horizontal="center"/>
    </xf>
    <xf numFmtId="4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9"/>
  <sheetViews>
    <sheetView zoomScale="110" zoomScaleNormal="110" workbookViewId="0">
      <selection activeCell="C4" sqref="C3:G7"/>
    </sheetView>
  </sheetViews>
  <sheetFormatPr defaultRowHeight="23.25"/>
  <cols>
    <col min="1" max="2" width="9.140625" style="1"/>
    <col min="3" max="3" width="28.42578125" style="1" customWidth="1"/>
    <col min="4" max="4" width="15" style="1" customWidth="1"/>
    <col min="5" max="5" width="12.7109375" style="1" customWidth="1"/>
    <col min="6" max="6" width="17.140625" style="1" customWidth="1"/>
    <col min="7" max="7" width="16" style="1" customWidth="1"/>
    <col min="8" max="16384" width="9.140625" style="1"/>
  </cols>
  <sheetData>
    <row r="2" spans="2:11">
      <c r="B2" s="4" t="s">
        <v>0</v>
      </c>
      <c r="C2" s="4" t="s">
        <v>1</v>
      </c>
      <c r="D2" s="4" t="s">
        <v>3</v>
      </c>
      <c r="E2" s="4" t="s">
        <v>9</v>
      </c>
      <c r="F2" s="4" t="s">
        <v>10</v>
      </c>
      <c r="G2" s="4" t="s">
        <v>2</v>
      </c>
      <c r="H2" s="3"/>
      <c r="I2" s="3"/>
      <c r="J2" s="3"/>
      <c r="K2" s="3"/>
    </row>
    <row r="3" spans="2:11">
      <c r="B3" s="4">
        <v>1</v>
      </c>
      <c r="C3" s="4" t="s">
        <v>11</v>
      </c>
      <c r="D3" s="4" t="s">
        <v>4</v>
      </c>
      <c r="E3" s="4">
        <v>0.2</v>
      </c>
      <c r="F3" s="4">
        <v>60</v>
      </c>
      <c r="G3" s="4">
        <v>15</v>
      </c>
    </row>
    <row r="4" spans="2:11">
      <c r="B4" s="4">
        <v>2</v>
      </c>
      <c r="C4" s="4" t="s">
        <v>12</v>
      </c>
      <c r="D4" s="4" t="s">
        <v>5</v>
      </c>
      <c r="E4" s="4">
        <v>0.4</v>
      </c>
      <c r="F4" s="4">
        <v>180</v>
      </c>
      <c r="G4" s="4">
        <v>20</v>
      </c>
    </row>
    <row r="5" spans="2:11">
      <c r="B5" s="4">
        <v>3</v>
      </c>
      <c r="C5" s="4" t="s">
        <v>13</v>
      </c>
      <c r="D5" s="4" t="s">
        <v>6</v>
      </c>
      <c r="E5" s="4">
        <v>1.2</v>
      </c>
      <c r="F5" s="5">
        <v>1290</v>
      </c>
      <c r="G5" s="4">
        <v>2</v>
      </c>
    </row>
    <row r="6" spans="2:11">
      <c r="B6" s="4">
        <v>4</v>
      </c>
      <c r="C6" s="4" t="s">
        <v>14</v>
      </c>
      <c r="D6" s="4" t="s">
        <v>7</v>
      </c>
      <c r="E6" s="4">
        <v>1.5</v>
      </c>
      <c r="F6" s="5">
        <v>3270</v>
      </c>
      <c r="G6" s="4">
        <v>1</v>
      </c>
    </row>
    <row r="7" spans="2:11">
      <c r="B7" s="4">
        <v>5</v>
      </c>
      <c r="C7" s="4" t="s">
        <v>15</v>
      </c>
      <c r="D7" s="4" t="s">
        <v>8</v>
      </c>
      <c r="E7" s="4">
        <v>0.9</v>
      </c>
      <c r="F7" s="5">
        <v>2400</v>
      </c>
      <c r="G7" s="4">
        <v>3</v>
      </c>
    </row>
    <row r="8" spans="2:11">
      <c r="B8" s="6"/>
      <c r="C8" s="6"/>
      <c r="D8" s="6"/>
      <c r="E8" s="6"/>
      <c r="F8" s="6"/>
      <c r="G8" s="6"/>
    </row>
    <row r="9" spans="2:11">
      <c r="B9" s="6"/>
      <c r="C9" s="6"/>
      <c r="D9" s="6"/>
      <c r="E9" s="6"/>
      <c r="F9" s="6"/>
      <c r="G9" s="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zoomScale="110" zoomScaleNormal="110" workbookViewId="0">
      <selection activeCell="K13" sqref="K13"/>
    </sheetView>
  </sheetViews>
  <sheetFormatPr defaultRowHeight="23.25"/>
  <cols>
    <col min="1" max="2" width="9.140625" style="2"/>
    <col min="3" max="3" width="23.140625" style="2" customWidth="1"/>
    <col min="4" max="4" width="11" style="2" customWidth="1"/>
    <col min="5" max="5" width="11.85546875" style="2" customWidth="1"/>
    <col min="6" max="6" width="13.140625" style="2" customWidth="1"/>
    <col min="7" max="7" width="16.140625" style="2" customWidth="1"/>
    <col min="8" max="8" width="12.5703125" style="2" customWidth="1"/>
    <col min="9" max="9" width="10.85546875" style="2" customWidth="1"/>
    <col min="10" max="10" width="11.140625" style="2" customWidth="1"/>
    <col min="11" max="16384" width="9.140625" style="2"/>
  </cols>
  <sheetData>
    <row r="2" spans="2:10">
      <c r="B2" s="4" t="s">
        <v>0</v>
      </c>
      <c r="C2" s="4" t="s">
        <v>1</v>
      </c>
      <c r="D2" s="4" t="s">
        <v>3</v>
      </c>
      <c r="E2" s="4" t="s">
        <v>9</v>
      </c>
      <c r="F2" s="4" t="s">
        <v>10</v>
      </c>
      <c r="G2" s="4" t="s">
        <v>2</v>
      </c>
      <c r="H2" s="4" t="s">
        <v>16</v>
      </c>
      <c r="I2" s="4" t="s">
        <v>17</v>
      </c>
      <c r="J2" s="4" t="s">
        <v>9</v>
      </c>
    </row>
    <row r="3" spans="2:10">
      <c r="B3" s="4">
        <v>1</v>
      </c>
      <c r="C3" s="4" t="s">
        <v>11</v>
      </c>
      <c r="D3" s="4" t="str">
        <f>VLOOKUP(C3,Table_2,2,0)</f>
        <v>A001</v>
      </c>
      <c r="E3" s="4">
        <f>VLOOKUP(C3,Table_2,3,0)</f>
        <v>0.2</v>
      </c>
      <c r="F3" s="8">
        <f>VLOOKUP(C3,Table_2,4,0)</f>
        <v>60</v>
      </c>
      <c r="G3" s="4">
        <f>VLOOKUP(C3,Table_2,5,0)</f>
        <v>15</v>
      </c>
      <c r="H3" s="4">
        <v>10</v>
      </c>
      <c r="I3" s="8">
        <f>F3*H3</f>
        <v>600</v>
      </c>
      <c r="J3" s="7">
        <f>E3*H3</f>
        <v>2</v>
      </c>
    </row>
    <row r="4" spans="2:10">
      <c r="B4" s="4">
        <v>2</v>
      </c>
      <c r="C4" s="4" t="s">
        <v>12</v>
      </c>
      <c r="D4" s="4" t="str">
        <f>VLOOKUP(C4,Table_2,2,0)</f>
        <v>A002</v>
      </c>
      <c r="E4" s="4">
        <f>VLOOKUP(C4,Table_2,3,0)</f>
        <v>0.4</v>
      </c>
      <c r="F4" s="8">
        <f>VLOOKUP(C4,Table_2,4,0)</f>
        <v>180</v>
      </c>
      <c r="G4" s="4">
        <f>VLOOKUP(C4,Table_2,5,0)</f>
        <v>20</v>
      </c>
      <c r="H4" s="4">
        <v>10</v>
      </c>
      <c r="I4" s="8">
        <f>F4*H4</f>
        <v>1800</v>
      </c>
      <c r="J4" s="7">
        <f>E4*H4</f>
        <v>4</v>
      </c>
    </row>
    <row r="5" spans="2:10">
      <c r="B5" s="4">
        <v>3</v>
      </c>
      <c r="C5" s="4" t="s">
        <v>13</v>
      </c>
      <c r="D5" s="4" t="str">
        <f>VLOOKUP(C5,Table_2,2,0)</f>
        <v>B001</v>
      </c>
      <c r="E5" s="4">
        <f>VLOOKUP(C5,Table_2,3,0)</f>
        <v>1.2</v>
      </c>
      <c r="F5" s="8">
        <f>VLOOKUP(C5,Table_2,4,0)</f>
        <v>1290</v>
      </c>
      <c r="G5" s="4">
        <f>VLOOKUP(C5,Table_2,5,0)</f>
        <v>2</v>
      </c>
      <c r="H5" s="4">
        <v>2</v>
      </c>
      <c r="I5" s="8">
        <f>F5*H5</f>
        <v>2580</v>
      </c>
      <c r="J5" s="7">
        <f>E5*H5</f>
        <v>2.4</v>
      </c>
    </row>
    <row r="6" spans="2:10">
      <c r="B6" s="4">
        <v>4</v>
      </c>
      <c r="C6" s="4" t="s">
        <v>14</v>
      </c>
      <c r="D6" s="4" t="str">
        <f>VLOOKUP(C6,Table_2,2,0)</f>
        <v>B002</v>
      </c>
      <c r="E6" s="4">
        <f>VLOOKUP(C6,Table_2,3,0)</f>
        <v>1.5</v>
      </c>
      <c r="F6" s="8">
        <f>VLOOKUP(C6,Table_2,4,0)</f>
        <v>3270</v>
      </c>
      <c r="G6" s="4">
        <f>VLOOKUP(C6,Table_2,5,0)</f>
        <v>1</v>
      </c>
      <c r="H6" s="4">
        <v>0</v>
      </c>
      <c r="I6" s="8">
        <f>F6*H6</f>
        <v>0</v>
      </c>
      <c r="J6" s="7">
        <f>E6*H6</f>
        <v>0</v>
      </c>
    </row>
    <row r="7" spans="2:10">
      <c r="B7" s="4">
        <v>5</v>
      </c>
      <c r="C7" s="4" t="s">
        <v>15</v>
      </c>
      <c r="D7" s="4" t="str">
        <f>VLOOKUP(C7,Table_2,2,0)</f>
        <v>C001</v>
      </c>
      <c r="E7" s="4">
        <f>VLOOKUP(C7,Table_2,3,0)</f>
        <v>0.9</v>
      </c>
      <c r="F7" s="8">
        <f>VLOOKUP(C7,Table_2,4,0)</f>
        <v>2400</v>
      </c>
      <c r="G7" s="4">
        <f>VLOOKUP(C7,Table_2,5,0)</f>
        <v>3</v>
      </c>
      <c r="H7" s="4">
        <v>2</v>
      </c>
      <c r="I7" s="8">
        <f>F7*H7</f>
        <v>4800</v>
      </c>
      <c r="J7" s="7">
        <f>E7*H7</f>
        <v>1.8</v>
      </c>
    </row>
    <row r="8" spans="2:10">
      <c r="H8" s="4"/>
      <c r="I8" s="4"/>
      <c r="J8" s="4"/>
    </row>
    <row r="9" spans="2:10">
      <c r="H9" s="4" t="s">
        <v>18</v>
      </c>
      <c r="I9" s="8">
        <f>SUM(I3:I7)</f>
        <v>9780</v>
      </c>
      <c r="J9" s="4">
        <f>SUM(J3:J7)</f>
        <v>10.200000000000001</v>
      </c>
    </row>
    <row r="10" spans="2:10">
      <c r="H10" s="4" t="s">
        <v>19</v>
      </c>
      <c r="I10" s="9">
        <f>I9*0.07</f>
        <v>684.6</v>
      </c>
      <c r="J10" s="4"/>
    </row>
    <row r="11" spans="2:10">
      <c r="H11" s="4" t="s">
        <v>20</v>
      </c>
      <c r="I11" s="8">
        <f>IF(J9&gt;5,200,100)</f>
        <v>200</v>
      </c>
      <c r="J11" s="4"/>
    </row>
    <row r="12" spans="2:10">
      <c r="H12" s="4"/>
      <c r="I12" s="4"/>
      <c r="J12" s="4"/>
    </row>
    <row r="13" spans="2:10">
      <c r="H13" s="11" t="s">
        <v>21</v>
      </c>
      <c r="I13" s="10">
        <f>SUM(I9:I11)</f>
        <v>10664.6</v>
      </c>
      <c r="J13" s="4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รายการ!$C$3:$C$7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รายการ</vt:lpstr>
      <vt:lpstr>Sheet2</vt:lpstr>
      <vt:lpstr>Table_1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2020-12-28T02:07:21Z</dcterms:created>
  <dcterms:modified xsi:type="dcterms:W3CDTF">2020-12-28T04:12:11Z</dcterms:modified>
</cp:coreProperties>
</file>