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FA_LAB07\Pictures\Screenshots\"/>
    </mc:Choice>
  </mc:AlternateContent>
  <bookViews>
    <workbookView xWindow="0" yWindow="0" windowWidth="21600" windowHeight="9600" activeTab="1"/>
  </bookViews>
  <sheets>
    <sheet name="รายการสินค้า" sheetId="1" r:id="rId1"/>
    <sheet name="รายการสั่งซื้อ" sheetId="2" r:id="rId2"/>
  </sheets>
  <definedNames>
    <definedName name="table_1">รายการสินค้า!$B$2:$G$11</definedName>
    <definedName name="table_2">รายการสินค้า!$C$3:$G$7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2" l="1"/>
  <c r="J4" i="2"/>
  <c r="J5" i="2"/>
  <c r="J6" i="2"/>
  <c r="J7" i="2"/>
  <c r="J3" i="2"/>
  <c r="I4" i="2"/>
  <c r="I5" i="2"/>
  <c r="I6" i="2"/>
  <c r="I7" i="2"/>
  <c r="E4" i="2"/>
  <c r="E5" i="2"/>
  <c r="E6" i="2"/>
  <c r="E7" i="2"/>
  <c r="D4" i="2"/>
  <c r="F4" i="2"/>
  <c r="G4" i="2"/>
  <c r="D5" i="2"/>
  <c r="F5" i="2"/>
  <c r="G5" i="2"/>
  <c r="D6" i="2"/>
  <c r="F6" i="2"/>
  <c r="G6" i="2"/>
  <c r="D7" i="2"/>
  <c r="F7" i="2"/>
  <c r="G7" i="2"/>
  <c r="G3" i="2"/>
  <c r="F3" i="2"/>
  <c r="E3" i="2"/>
  <c r="D3" i="2"/>
  <c r="J11" i="2" l="1"/>
  <c r="I13" i="2" s="1"/>
  <c r="I11" i="2"/>
  <c r="I12" i="2" s="1"/>
  <c r="I14" i="2" l="1"/>
</calcChain>
</file>

<file path=xl/sharedStrings.xml><?xml version="1.0" encoding="utf-8"?>
<sst xmlns="http://schemas.openxmlformats.org/spreadsheetml/2006/main" count="34" uniqueCount="23">
  <si>
    <t>ลำดับ</t>
  </si>
  <si>
    <t>รายการสินค้า</t>
  </si>
  <si>
    <t>น้ำหนัก</t>
  </si>
  <si>
    <t>ราคา/หน่วย</t>
  </si>
  <si>
    <t>จำนวนใน stock</t>
  </si>
  <si>
    <t>รหัสสินค้า</t>
  </si>
  <si>
    <t>A001</t>
  </si>
  <si>
    <t>A002</t>
  </si>
  <si>
    <t>B001</t>
  </si>
  <si>
    <t>B002</t>
  </si>
  <si>
    <t>C001</t>
  </si>
  <si>
    <t>น้ำหนัก (kg)</t>
  </si>
  <si>
    <t>สว่านกะแทก</t>
  </si>
  <si>
    <t>เครื่องดูดฝุ่นไร้สาย</t>
  </si>
  <si>
    <t>รถตัดหญ้าไฟฟ้า</t>
  </si>
  <si>
    <t>เคริ่องทำความสะอาดอเนกประสงค์</t>
  </si>
  <si>
    <t>เครื่องเป่าลม</t>
  </si>
  <si>
    <t>จำนวนสั่งซื้อ</t>
  </si>
  <si>
    <t>ราคา</t>
  </si>
  <si>
    <t>รวม</t>
  </si>
  <si>
    <t>VAT7%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</si>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</sst>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6" formatCode="0.0"/>
  </numFmts>
  <fonts count="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Angsana New"/>
      <family val="1"/>
    </font>
    <font>
      <sz val="16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66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3" fillId="0" borderId="0" xfId="0" applyFont="1"/>
    <xf numFmtId="43" fontId="3" fillId="0" borderId="0" xfId="1" applyNumberFormat="1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43" fontId="3" fillId="0" borderId="1" xfId="1" applyNumberFormat="1" applyFont="1" applyBorder="1" applyAlignment="1">
      <alignment horizontal="center"/>
    </xf>
    <xf numFmtId="0" fontId="3" fillId="0" borderId="1" xfId="0" applyFont="1" applyBorder="1"/>
    <xf numFmtId="166" fontId="3" fillId="0" borderId="1" xfId="0" applyNumberFormat="1" applyFont="1" applyBorder="1"/>
    <xf numFmtId="43" fontId="3" fillId="0" borderId="1" xfId="1" applyNumberFormat="1" applyFont="1" applyBorder="1"/>
    <xf numFmtId="0" fontId="3" fillId="0" borderId="0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1"/>
  <sheetViews>
    <sheetView zoomScale="178" zoomScaleNormal="178" workbookViewId="0">
      <selection activeCell="C14" sqref="C14"/>
    </sheetView>
  </sheetViews>
  <sheetFormatPr defaultRowHeight="16.5"/>
  <cols>
    <col min="1" max="2" width="9.140625" style="1"/>
    <col min="3" max="3" width="21.28515625" style="1" customWidth="1"/>
    <col min="4" max="6" width="9.140625" style="1"/>
    <col min="7" max="7" width="10.7109375" style="1" customWidth="1"/>
    <col min="8" max="16384" width="9.140625" style="1"/>
  </cols>
  <sheetData>
    <row r="2" spans="2:7">
      <c r="B2" s="2" t="s">
        <v>0</v>
      </c>
      <c r="C2" s="2" t="s">
        <v>1</v>
      </c>
      <c r="D2" s="2" t="s">
        <v>5</v>
      </c>
      <c r="E2" s="2" t="s">
        <v>11</v>
      </c>
      <c r="F2" s="2" t="s">
        <v>3</v>
      </c>
      <c r="G2" s="2" t="s">
        <v>4</v>
      </c>
    </row>
    <row r="3" spans="2:7">
      <c r="B3" s="2">
        <v>1</v>
      </c>
      <c r="C3" s="3" t="s">
        <v>12</v>
      </c>
      <c r="D3" s="3" t="s">
        <v>6</v>
      </c>
      <c r="E3" s="4">
        <v>1</v>
      </c>
      <c r="F3" s="5">
        <v>719</v>
      </c>
      <c r="G3" s="5">
        <v>10</v>
      </c>
    </row>
    <row r="4" spans="2:7">
      <c r="B4" s="2">
        <v>2</v>
      </c>
      <c r="C4" s="3" t="s">
        <v>13</v>
      </c>
      <c r="D4" s="3" t="s">
        <v>7</v>
      </c>
      <c r="E4" s="4">
        <v>1.5</v>
      </c>
      <c r="F4" s="5">
        <v>500</v>
      </c>
      <c r="G4" s="5">
        <v>5</v>
      </c>
    </row>
    <row r="5" spans="2:7">
      <c r="B5" s="2">
        <v>3</v>
      </c>
      <c r="C5" s="3" t="s">
        <v>14</v>
      </c>
      <c r="D5" s="3" t="s">
        <v>8</v>
      </c>
      <c r="E5" s="4">
        <v>10</v>
      </c>
      <c r="F5" s="5">
        <v>5000</v>
      </c>
      <c r="G5" s="5">
        <v>10</v>
      </c>
    </row>
    <row r="6" spans="2:7">
      <c r="B6" s="2">
        <v>4</v>
      </c>
      <c r="C6" s="3" t="s">
        <v>15</v>
      </c>
      <c r="D6" s="3" t="s">
        <v>9</v>
      </c>
      <c r="E6" s="4">
        <v>1</v>
      </c>
      <c r="F6" s="5">
        <v>469</v>
      </c>
      <c r="G6" s="5">
        <v>5</v>
      </c>
    </row>
    <row r="7" spans="2:7">
      <c r="B7" s="2">
        <v>5</v>
      </c>
      <c r="C7" s="3" t="s">
        <v>16</v>
      </c>
      <c r="D7" s="3" t="s">
        <v>10</v>
      </c>
      <c r="E7" s="4">
        <v>1.3</v>
      </c>
      <c r="F7" s="5">
        <v>1250</v>
      </c>
      <c r="G7" s="5">
        <v>10</v>
      </c>
    </row>
    <row r="8" spans="2:7">
      <c r="B8" s="6"/>
      <c r="C8" s="6"/>
      <c r="D8" s="6"/>
      <c r="E8" s="6"/>
      <c r="F8" s="6"/>
      <c r="G8" s="6"/>
    </row>
    <row r="9" spans="2:7">
      <c r="B9" s="6"/>
      <c r="C9" s="6"/>
      <c r="D9" s="6"/>
      <c r="E9" s="6"/>
      <c r="F9" s="6"/>
      <c r="G9" s="6"/>
    </row>
    <row r="10" spans="2:7">
      <c r="B10" s="6"/>
      <c r="C10" s="6"/>
      <c r="D10" s="6"/>
      <c r="E10" s="6"/>
      <c r="F10" s="6"/>
      <c r="G10" s="6"/>
    </row>
    <row r="11" spans="2:7">
      <c r="B11" s="6"/>
      <c r="C11" s="6"/>
      <c r="D11" s="6"/>
      <c r="E11" s="6"/>
      <c r="F11" s="6"/>
      <c r="G11" s="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zoomScale="130" zoomScaleNormal="130" workbookViewId="0">
      <selection activeCell="B2" sqref="B2"/>
    </sheetView>
  </sheetViews>
  <sheetFormatPr defaultRowHeight="23.25"/>
  <cols>
    <col min="1" max="2" width="9.140625" style="7"/>
    <col min="3" max="3" width="32" style="7" customWidth="1"/>
    <col min="4" max="4" width="12.28515625" style="7" customWidth="1"/>
    <col min="5" max="5" width="12.7109375" style="7" customWidth="1"/>
    <col min="6" max="6" width="11.7109375" style="7" customWidth="1"/>
    <col min="7" max="7" width="15.28515625" style="7" customWidth="1"/>
    <col min="8" max="8" width="12.7109375" style="7" customWidth="1"/>
    <col min="9" max="9" width="11.7109375" style="8" bestFit="1" customWidth="1"/>
    <col min="10" max="16384" width="9.140625" style="7"/>
  </cols>
  <sheetData>
    <row r="2" spans="2:10">
      <c r="B2" s="9" t="s">
        <v>0</v>
      </c>
      <c r="C2" s="10" t="s">
        <v>1</v>
      </c>
      <c r="D2" s="9" t="s">
        <v>5</v>
      </c>
      <c r="E2" s="9" t="s">
        <v>11</v>
      </c>
      <c r="F2" s="9" t="s">
        <v>3</v>
      </c>
      <c r="G2" s="9" t="s">
        <v>4</v>
      </c>
      <c r="H2" s="9" t="s">
        <v>17</v>
      </c>
      <c r="I2" s="11" t="s">
        <v>18</v>
      </c>
      <c r="J2" s="9" t="s">
        <v>2</v>
      </c>
    </row>
    <row r="3" spans="2:10">
      <c r="B3" s="9">
        <v>1</v>
      </c>
      <c r="C3" s="10" t="s">
        <v>15</v>
      </c>
      <c r="D3" s="12" t="str">
        <f>VLOOKUP(C3,table_2,2,0)</f>
        <v>B002</v>
      </c>
      <c r="E3" s="13">
        <f>VLOOKUP(C3,table_2,3,0)</f>
        <v>1</v>
      </c>
      <c r="F3" s="12">
        <f>VLOOKUP(C3,table_2,4,0)</f>
        <v>469</v>
      </c>
      <c r="G3" s="12">
        <f>VLOOKUP(C3,table_2,5,0)</f>
        <v>5</v>
      </c>
      <c r="H3" s="12">
        <v>1</v>
      </c>
      <c r="I3" s="14">
        <f>F3*H3</f>
        <v>469</v>
      </c>
      <c r="J3" s="12">
        <f>E3*H3</f>
        <v>1</v>
      </c>
    </row>
    <row r="4" spans="2:10">
      <c r="B4" s="9">
        <v>2</v>
      </c>
      <c r="C4" s="10" t="s">
        <v>12</v>
      </c>
      <c r="D4" s="12" t="str">
        <f>VLOOKUP(C4,table_2,2,0)</f>
        <v>A001</v>
      </c>
      <c r="E4" s="13">
        <f>VLOOKUP(C4,table_2,3,0)</f>
        <v>1</v>
      </c>
      <c r="F4" s="12">
        <f>VLOOKUP(C4,table_2,4,0)</f>
        <v>719</v>
      </c>
      <c r="G4" s="12">
        <f>VLOOKUP(C4,table_2,5,0)</f>
        <v>10</v>
      </c>
      <c r="H4" s="12">
        <v>2</v>
      </c>
      <c r="I4" s="14">
        <f t="shared" ref="I4:I7" si="0">F4*H4</f>
        <v>1438</v>
      </c>
      <c r="J4" s="12">
        <f t="shared" ref="J4:J7" si="1">E4*H4</f>
        <v>2</v>
      </c>
    </row>
    <row r="5" spans="2:10">
      <c r="B5" s="9">
        <v>3</v>
      </c>
      <c r="C5" s="10" t="s">
        <v>16</v>
      </c>
      <c r="D5" s="12" t="str">
        <f>VLOOKUP(C5,table_2,2,0)</f>
        <v>C001</v>
      </c>
      <c r="E5" s="13">
        <f>VLOOKUP(C5,table_2,3,0)</f>
        <v>1.3</v>
      </c>
      <c r="F5" s="12">
        <f>VLOOKUP(C5,table_2,4,0)</f>
        <v>1250</v>
      </c>
      <c r="G5" s="12">
        <f>VLOOKUP(C5,table_2,5,0)</f>
        <v>10</v>
      </c>
      <c r="H5" s="12">
        <v>3</v>
      </c>
      <c r="I5" s="14">
        <f t="shared" si="0"/>
        <v>3750</v>
      </c>
      <c r="J5" s="12">
        <f t="shared" si="1"/>
        <v>3.9000000000000004</v>
      </c>
    </row>
    <row r="6" spans="2:10">
      <c r="B6" s="9">
        <v>4</v>
      </c>
      <c r="C6" s="10" t="s">
        <v>13</v>
      </c>
      <c r="D6" s="12" t="str">
        <f>VLOOKUP(C6,table_2,2,0)</f>
        <v>A002</v>
      </c>
      <c r="E6" s="13">
        <f>VLOOKUP(C6,table_2,3,0)</f>
        <v>1.5</v>
      </c>
      <c r="F6" s="12">
        <f>VLOOKUP(C6,table_2,4,0)</f>
        <v>500</v>
      </c>
      <c r="G6" s="12">
        <f>VLOOKUP(C6,table_2,5,0)</f>
        <v>5</v>
      </c>
      <c r="H6" s="12">
        <v>4</v>
      </c>
      <c r="I6" s="14">
        <f t="shared" si="0"/>
        <v>2000</v>
      </c>
      <c r="J6" s="12">
        <f t="shared" si="1"/>
        <v>6</v>
      </c>
    </row>
    <row r="7" spans="2:10">
      <c r="B7" s="9">
        <v>5</v>
      </c>
      <c r="C7" s="10" t="s">
        <v>12</v>
      </c>
      <c r="D7" s="12" t="str">
        <f>VLOOKUP(C7,table_2,2,0)</f>
        <v>A001</v>
      </c>
      <c r="E7" s="13">
        <f>VLOOKUP(C7,table_2,3,0)</f>
        <v>1</v>
      </c>
      <c r="F7" s="12">
        <f>VLOOKUP(C7,table_2,4,0)</f>
        <v>719</v>
      </c>
      <c r="G7" s="12">
        <f>VLOOKUP(C7,table_2,5,0)</f>
        <v>10</v>
      </c>
      <c r="H7" s="12">
        <v>5</v>
      </c>
      <c r="I7" s="14">
        <f t="shared" si="0"/>
        <v>3595</v>
      </c>
      <c r="J7" s="12">
        <f t="shared" si="1"/>
        <v>5</v>
      </c>
    </row>
    <row r="8" spans="2:10">
      <c r="B8" s="15"/>
      <c r="C8" s="15"/>
      <c r="D8" s="15"/>
      <c r="E8" s="15"/>
      <c r="F8" s="15"/>
      <c r="G8" s="15"/>
      <c r="H8" s="12"/>
      <c r="I8" s="14"/>
      <c r="J8" s="12"/>
    </row>
    <row r="9" spans="2:10">
      <c r="B9" s="15"/>
      <c r="C9" s="15"/>
      <c r="D9" s="15"/>
      <c r="E9" s="15"/>
      <c r="F9" s="15"/>
      <c r="G9" s="15"/>
      <c r="H9" s="12"/>
      <c r="I9" s="14"/>
      <c r="J9" s="12"/>
    </row>
    <row r="10" spans="2:10">
      <c r="B10" s="15"/>
      <c r="C10" s="15"/>
      <c r="D10" s="15"/>
      <c r="E10" s="15"/>
      <c r="F10" s="15"/>
      <c r="G10" s="15"/>
      <c r="H10" s="12"/>
      <c r="I10" s="14"/>
      <c r="J10" s="12"/>
    </row>
    <row r="11" spans="2:10">
      <c r="B11" s="15"/>
      <c r="C11" s="15"/>
      <c r="D11" s="15"/>
      <c r="E11" s="15"/>
      <c r="F11" s="15"/>
      <c r="G11" s="15"/>
      <c r="H11" s="12" t="s">
        <v>19</v>
      </c>
      <c r="I11" s="14">
        <f>SUM(I3:I10)</f>
        <v>11252</v>
      </c>
      <c r="J11" s="12">
        <f>SUM(J3:J10)</f>
        <v>17.899999999999999</v>
      </c>
    </row>
    <row r="12" spans="2:10">
      <c r="B12" s="15"/>
      <c r="C12" s="15"/>
      <c r="D12" s="15"/>
      <c r="E12" s="15"/>
      <c r="F12" s="15"/>
      <c r="G12" s="15"/>
      <c r="H12" s="12" t="s">
        <v>20</v>
      </c>
      <c r="I12" s="14">
        <f>I11*0.07</f>
        <v>787.6400000000001</v>
      </c>
      <c r="J12" s="12"/>
    </row>
    <row r="13" spans="2:10">
      <c r="B13" s="15"/>
      <c r="C13" s="15"/>
      <c r="D13" s="15"/>
      <c r="E13" s="15"/>
      <c r="F13" s="15"/>
      <c r="G13" s="15"/>
      <c r="H13" s="12" t="s">
        <v>21</v>
      </c>
      <c r="I13" s="14">
        <f>IF(J11&gt;5,200,100)</f>
        <v>200</v>
      </c>
      <c r="J13" s="12"/>
    </row>
    <row r="14" spans="2:10">
      <c r="B14" s="15"/>
      <c r="C14" s="15"/>
      <c r="D14" s="15"/>
      <c r="E14" s="15"/>
      <c r="F14" s="15"/>
      <c r="G14" s="15"/>
      <c r="H14" s="12" t="s">
        <v>22</v>
      </c>
      <c r="I14" s="14">
        <f>SUM(I11:I13)</f>
        <v>12239.64</v>
      </c>
      <c r="J14" s="12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รายการสินค้า!$C$3:$C$7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รายการสินค้า</vt:lpstr>
      <vt:lpstr>รายการสั่งซื้อ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2020-12-28T02:00:36Z</dcterms:created>
  <dcterms:modified xsi:type="dcterms:W3CDTF">2020-12-28T04:01:37Z</dcterms:modified>
</cp:coreProperties>
</file>