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FA_LAB07\Documents\บบบบบ\"/>
    </mc:Choice>
  </mc:AlternateContent>
  <bookViews>
    <workbookView xWindow="0" yWindow="0" windowWidth="20490" windowHeight="7620" activeTab="1"/>
  </bookViews>
  <sheets>
    <sheet name="รายการสินค้า" sheetId="1" r:id="rId1"/>
    <sheet name="รายการสั่งซื้อ" sheetId="2" r:id="rId2"/>
  </sheets>
  <definedNames>
    <definedName name="tabie_2">รายการสินค้า!$C$3:$G$7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2" l="1"/>
  <c r="I12" i="2"/>
  <c r="J10" i="2"/>
  <c r="I11" i="2"/>
  <c r="I6" i="2"/>
  <c r="I10" i="2"/>
  <c r="J7" i="2"/>
  <c r="J6" i="2"/>
  <c r="J5" i="2"/>
  <c r="J4" i="2"/>
  <c r="I7" i="2"/>
  <c r="J3" i="2"/>
  <c r="I5" i="2"/>
  <c r="I4" i="2"/>
  <c r="I3" i="2"/>
  <c r="D4" i="2"/>
  <c r="E4" i="2"/>
  <c r="F4" i="2"/>
  <c r="G4" i="2"/>
  <c r="D5" i="2"/>
  <c r="E5" i="2"/>
  <c r="F5" i="2"/>
  <c r="G5" i="2"/>
  <c r="D6" i="2"/>
  <c r="E6" i="2"/>
  <c r="F6" i="2"/>
  <c r="G6" i="2"/>
  <c r="D7" i="2"/>
  <c r="E7" i="2"/>
  <c r="F7" i="2"/>
  <c r="G7" i="2"/>
  <c r="G3" i="2"/>
  <c r="F3" i="2"/>
  <c r="D3" i="2"/>
  <c r="E3" i="2"/>
</calcChain>
</file>

<file path=xl/sharedStrings.xml><?xml version="1.0" encoding="utf-8"?>
<sst xmlns="http://schemas.openxmlformats.org/spreadsheetml/2006/main" count="34" uniqueCount="24">
  <si>
    <t>ลำดับ</t>
  </si>
  <si>
    <t>รายการสินค้า</t>
  </si>
  <si>
    <t>น้ำหนัก</t>
  </si>
  <si>
    <t>ราคา/หน่วย</t>
  </si>
  <si>
    <t>จำนวนในStook</t>
  </si>
  <si>
    <t>รัสสินค้า</t>
  </si>
  <si>
    <t>A001</t>
  </si>
  <si>
    <t>A002</t>
  </si>
  <si>
    <t>B001</t>
  </si>
  <si>
    <t>B002</t>
  </si>
  <si>
    <t>C001</t>
  </si>
  <si>
    <t> นาฬิกาแฟชั่นสแตนเลส กันน้ำ</t>
  </si>
  <si>
    <t>กระเป๋าสะพายไหล่ผู้หญิง</t>
  </si>
  <si>
    <t>ของแท้💋Nike💋Air Zoom Pegasus</t>
  </si>
  <si>
    <t>รองเท้าสีขาวครึ่งลากรองเท้าผ้าใบหญิงมิกกี้</t>
  </si>
  <si>
    <t>รหัสสินค้า</t>
  </si>
  <si>
    <t>น้ำหนัก(gk)</t>
  </si>
  <si>
    <t>จำนวนในStock</t>
  </si>
  <si>
    <t>จำนวนสั่งซื้อ</t>
  </si>
  <si>
    <t>ราคา</t>
  </si>
  <si>
    <t>รวม</t>
  </si>
  <si>
    <t>VAT7%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</si>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</sst>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Angsana New"/>
      <family val="1"/>
    </font>
    <font>
      <sz val="11"/>
      <color theme="1"/>
      <name val="Angsana New"/>
      <family val="1"/>
    </font>
    <font>
      <sz val="16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43" fontId="4" fillId="0" borderId="0" xfId="1" applyFont="1"/>
    <xf numFmtId="0" fontId="4" fillId="0" borderId="1" xfId="0" applyFont="1" applyBorder="1"/>
    <xf numFmtId="43" fontId="4" fillId="0" borderId="1" xfId="1" applyFont="1" applyBorder="1"/>
    <xf numFmtId="43" fontId="4" fillId="0" borderId="1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9"/>
  <sheetViews>
    <sheetView workbookViewId="0">
      <selection activeCell="C12" sqref="C12"/>
    </sheetView>
  </sheetViews>
  <sheetFormatPr defaultRowHeight="16.5"/>
  <cols>
    <col min="1" max="2" width="9.140625" style="1"/>
    <col min="3" max="3" width="45.5703125" style="1" customWidth="1"/>
    <col min="4" max="6" width="9.140625" style="1"/>
    <col min="7" max="7" width="11.28515625" style="1" customWidth="1"/>
    <col min="8" max="16384" width="9.140625" style="1"/>
  </cols>
  <sheetData>
    <row r="2" spans="2:7">
      <c r="B2" s="2" t="s">
        <v>0</v>
      </c>
      <c r="C2" s="2" t="s">
        <v>1</v>
      </c>
      <c r="D2" s="2" t="s">
        <v>5</v>
      </c>
      <c r="E2" s="2" t="s">
        <v>2</v>
      </c>
      <c r="F2" s="2" t="s">
        <v>3</v>
      </c>
      <c r="G2" s="2" t="s">
        <v>4</v>
      </c>
    </row>
    <row r="3" spans="2:7">
      <c r="B3" s="2">
        <v>1</v>
      </c>
      <c r="C3" s="3" t="s">
        <v>11</v>
      </c>
      <c r="D3" s="2" t="s">
        <v>6</v>
      </c>
      <c r="E3" s="3">
        <v>0.2</v>
      </c>
      <c r="F3" s="3">
        <v>536</v>
      </c>
      <c r="G3" s="2">
        <v>50</v>
      </c>
    </row>
    <row r="4" spans="2:7">
      <c r="B4" s="2">
        <v>2</v>
      </c>
      <c r="C4" s="3" t="s">
        <v>12</v>
      </c>
      <c r="D4" s="2" t="s">
        <v>7</v>
      </c>
      <c r="E4" s="2">
        <v>2</v>
      </c>
      <c r="F4" s="2">
        <v>1536</v>
      </c>
      <c r="G4" s="2">
        <v>5623</v>
      </c>
    </row>
    <row r="5" spans="2:7">
      <c r="B5" s="2">
        <v>3</v>
      </c>
      <c r="C5" s="3" t="s">
        <v>12</v>
      </c>
      <c r="D5" s="2" t="s">
        <v>8</v>
      </c>
      <c r="E5" s="2">
        <v>0.12</v>
      </c>
      <c r="F5" s="2">
        <v>299</v>
      </c>
      <c r="G5" s="2">
        <v>300</v>
      </c>
    </row>
    <row r="6" spans="2:7">
      <c r="B6" s="2">
        <v>4</v>
      </c>
      <c r="C6" s="3" t="s">
        <v>13</v>
      </c>
      <c r="D6" s="2" t="s">
        <v>9</v>
      </c>
      <c r="E6" s="2">
        <v>0.5</v>
      </c>
      <c r="F6" s="2">
        <v>1500</v>
      </c>
      <c r="G6" s="2">
        <v>50</v>
      </c>
    </row>
    <row r="7" spans="2:7">
      <c r="B7" s="2">
        <v>5</v>
      </c>
      <c r="C7" s="3" t="s">
        <v>14</v>
      </c>
      <c r="D7" s="2" t="s">
        <v>10</v>
      </c>
      <c r="E7" s="2">
        <v>0.75</v>
      </c>
      <c r="F7" s="2">
        <v>199</v>
      </c>
      <c r="G7" s="2">
        <v>200</v>
      </c>
    </row>
    <row r="8" spans="2:7">
      <c r="B8" s="2"/>
      <c r="C8" s="2"/>
      <c r="D8" s="2"/>
      <c r="E8" s="2"/>
      <c r="F8" s="2"/>
      <c r="G8" s="2"/>
    </row>
    <row r="9" spans="2:7">
      <c r="B9" s="2"/>
      <c r="C9" s="2"/>
      <c r="D9" s="2"/>
      <c r="E9" s="2"/>
      <c r="F9" s="2"/>
      <c r="G9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3"/>
  <sheetViews>
    <sheetView tabSelected="1" workbookViewId="0">
      <selection activeCell="C12" sqref="C12"/>
    </sheetView>
  </sheetViews>
  <sheetFormatPr defaultRowHeight="23.25"/>
  <cols>
    <col min="1" max="2" width="9.140625" style="4"/>
    <col min="3" max="3" width="43.28515625" style="4" customWidth="1"/>
    <col min="4" max="4" width="17.5703125" style="4" customWidth="1"/>
    <col min="5" max="5" width="10.7109375" style="4" customWidth="1"/>
    <col min="6" max="6" width="11.7109375" style="4" customWidth="1"/>
    <col min="7" max="7" width="14" style="4" customWidth="1"/>
    <col min="8" max="8" width="12.28515625" style="4" customWidth="1"/>
    <col min="9" max="9" width="10.28515625" style="4" bestFit="1" customWidth="1"/>
    <col min="10" max="10" width="11.28515625" style="4" customWidth="1"/>
    <col min="11" max="16384" width="9.140625" style="4"/>
  </cols>
  <sheetData>
    <row r="2" spans="2:11">
      <c r="B2" s="6" t="s">
        <v>0</v>
      </c>
      <c r="C2" s="6" t="s">
        <v>1</v>
      </c>
      <c r="D2" s="6" t="s">
        <v>15</v>
      </c>
      <c r="E2" s="6" t="s">
        <v>16</v>
      </c>
      <c r="F2" s="6" t="s">
        <v>3</v>
      </c>
      <c r="G2" s="6" t="s">
        <v>17</v>
      </c>
      <c r="H2" s="6" t="s">
        <v>18</v>
      </c>
      <c r="I2" s="6" t="s">
        <v>19</v>
      </c>
      <c r="J2" s="6" t="s">
        <v>16</v>
      </c>
    </row>
    <row r="3" spans="2:11">
      <c r="B3" s="6">
        <v>1</v>
      </c>
      <c r="C3" s="6" t="s">
        <v>11</v>
      </c>
      <c r="D3" s="6" t="str">
        <f>VLOOKUP(C3,tabie_2,2,0)</f>
        <v>A001</v>
      </c>
      <c r="E3" s="6">
        <f>VLOOKUP(C3,tabie_2,3,0)</f>
        <v>0.2</v>
      </c>
      <c r="F3" s="7">
        <f>VLOOKUP(C3,tabie_2,4,0)</f>
        <v>536</v>
      </c>
      <c r="G3" s="7">
        <f>VLOOKUP(C3,tabie_2,5,0)</f>
        <v>50</v>
      </c>
      <c r="H3" s="6">
        <v>3</v>
      </c>
      <c r="I3" s="7">
        <f>F3*H3</f>
        <v>1608</v>
      </c>
      <c r="J3" s="6">
        <f>E3*H3</f>
        <v>0.60000000000000009</v>
      </c>
    </row>
    <row r="4" spans="2:11">
      <c r="B4" s="6">
        <v>2</v>
      </c>
      <c r="C4" s="6" t="s">
        <v>12</v>
      </c>
      <c r="D4" s="6" t="str">
        <f>VLOOKUP(C4,tabie_2,2,0)</f>
        <v>A002</v>
      </c>
      <c r="E4" s="6">
        <f>VLOOKUP(C4,tabie_2,3,0)</f>
        <v>2</v>
      </c>
      <c r="F4" s="7">
        <f>VLOOKUP(C4,tabie_2,4,0)</f>
        <v>1536</v>
      </c>
      <c r="G4" s="7">
        <f>VLOOKUP(C4,tabie_2,5,0)</f>
        <v>5623</v>
      </c>
      <c r="H4" s="6">
        <v>1</v>
      </c>
      <c r="I4" s="7">
        <f>F4*H4</f>
        <v>1536</v>
      </c>
      <c r="J4" s="6">
        <f>E4*H4</f>
        <v>2</v>
      </c>
    </row>
    <row r="5" spans="2:11">
      <c r="B5" s="6">
        <v>3</v>
      </c>
      <c r="C5" s="6" t="s">
        <v>12</v>
      </c>
      <c r="D5" s="6" t="str">
        <f>VLOOKUP(C5,tabie_2,2,0)</f>
        <v>A002</v>
      </c>
      <c r="E5" s="6">
        <f>VLOOKUP(C5,tabie_2,3,0)</f>
        <v>2</v>
      </c>
      <c r="F5" s="7">
        <f>VLOOKUP(C5,tabie_2,4,0)</f>
        <v>1536</v>
      </c>
      <c r="G5" s="7">
        <f>VLOOKUP(C5,tabie_2,5,0)</f>
        <v>5623</v>
      </c>
      <c r="H5" s="6">
        <v>2</v>
      </c>
      <c r="I5" s="7">
        <f>F5*H5</f>
        <v>3072</v>
      </c>
      <c r="J5" s="6">
        <f>E5*H5</f>
        <v>4</v>
      </c>
    </row>
    <row r="6" spans="2:11">
      <c r="B6" s="6">
        <v>4</v>
      </c>
      <c r="C6" s="6" t="s">
        <v>13</v>
      </c>
      <c r="D6" s="6" t="str">
        <f>VLOOKUP(C6,tabie_2,2,0)</f>
        <v>B002</v>
      </c>
      <c r="E6" s="6">
        <f>VLOOKUP(C6,tabie_2,3,0)</f>
        <v>0.5</v>
      </c>
      <c r="F6" s="7">
        <f>VLOOKUP(C6,tabie_2,4,0)</f>
        <v>1500</v>
      </c>
      <c r="G6" s="7">
        <f>VLOOKUP(C6,tabie_2,5,0)</f>
        <v>50</v>
      </c>
      <c r="H6" s="6">
        <v>3</v>
      </c>
      <c r="I6" s="7">
        <f>F6*H6</f>
        <v>4500</v>
      </c>
      <c r="J6" s="6">
        <f>E6*H6</f>
        <v>1.5</v>
      </c>
    </row>
    <row r="7" spans="2:11">
      <c r="B7" s="6">
        <v>5</v>
      </c>
      <c r="C7" s="6" t="s">
        <v>14</v>
      </c>
      <c r="D7" s="6" t="str">
        <f>VLOOKUP(C7,tabie_2,2,0)</f>
        <v>C001</v>
      </c>
      <c r="E7" s="6">
        <f>VLOOKUP(C7,tabie_2,3,0)</f>
        <v>0.75</v>
      </c>
      <c r="F7" s="7">
        <f>VLOOKUP(C7,tabie_2,4,0)</f>
        <v>199</v>
      </c>
      <c r="G7" s="7">
        <f>VLOOKUP(C7,tabie_2,5,0)</f>
        <v>200</v>
      </c>
      <c r="H7" s="6">
        <v>2</v>
      </c>
      <c r="I7" s="7">
        <f>F7*H7</f>
        <v>398</v>
      </c>
      <c r="J7" s="6">
        <f>E7*H7</f>
        <v>1.5</v>
      </c>
    </row>
    <row r="8" spans="2:11">
      <c r="B8" s="6"/>
      <c r="C8" s="6"/>
      <c r="D8" s="6"/>
      <c r="E8" s="6"/>
      <c r="F8" s="6"/>
      <c r="G8" s="6"/>
      <c r="H8" s="6"/>
      <c r="I8" s="6"/>
      <c r="J8" s="6"/>
      <c r="K8" s="5"/>
    </row>
    <row r="9" spans="2:11">
      <c r="B9" s="6"/>
      <c r="C9" s="6"/>
      <c r="D9" s="6"/>
      <c r="E9" s="6"/>
      <c r="F9" s="6"/>
      <c r="G9" s="6"/>
      <c r="H9" s="6"/>
      <c r="I9" s="6"/>
      <c r="J9" s="6"/>
    </row>
    <row r="10" spans="2:11">
      <c r="B10" s="6"/>
      <c r="C10" s="6"/>
      <c r="D10" s="6"/>
      <c r="E10" s="6"/>
      <c r="F10" s="6"/>
      <c r="G10" s="6"/>
      <c r="H10" s="6" t="s">
        <v>20</v>
      </c>
      <c r="I10" s="7">
        <f>SUM(I3:I7)</f>
        <v>11114</v>
      </c>
      <c r="J10" s="7">
        <f>SUM(J3:J7)</f>
        <v>9.6</v>
      </c>
    </row>
    <row r="11" spans="2:11">
      <c r="B11" s="6"/>
      <c r="C11" s="6"/>
      <c r="D11" s="6"/>
      <c r="E11" s="6"/>
      <c r="F11" s="6"/>
      <c r="G11" s="6"/>
      <c r="H11" s="6" t="s">
        <v>21</v>
      </c>
      <c r="I11" s="8">
        <f>I10*0.07</f>
        <v>777.98</v>
      </c>
      <c r="J11" s="6"/>
    </row>
    <row r="12" spans="2:11">
      <c r="B12" s="6"/>
      <c r="C12" s="6"/>
      <c r="D12" s="6"/>
      <c r="E12" s="6"/>
      <c r="F12" s="6"/>
      <c r="G12" s="6"/>
      <c r="H12" s="6" t="s">
        <v>22</v>
      </c>
      <c r="I12" s="6">
        <f>IF(J10&gt;5,200,100)</f>
        <v>200</v>
      </c>
      <c r="J12" s="6"/>
    </row>
    <row r="13" spans="2:11">
      <c r="B13" s="6"/>
      <c r="C13" s="6"/>
      <c r="D13" s="6"/>
      <c r="E13" s="6"/>
      <c r="F13" s="6"/>
      <c r="G13" s="6"/>
      <c r="H13" s="6" t="s">
        <v>23</v>
      </c>
      <c r="I13" s="8">
        <f>I10+I11+I12</f>
        <v>12091.98</v>
      </c>
      <c r="J13" s="6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รายการสินค้า!$C$3:$C$7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รายการสินค้า</vt:lpstr>
      <vt:lpstr>รายการสั่งซื้อ</vt:lpstr>
      <vt:lpstr>tabie_2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2020-12-28T02:01:20Z</dcterms:created>
  <dcterms:modified xsi:type="dcterms:W3CDTF">2020-12-28T04:00:41Z</dcterms:modified>
</cp:coreProperties>
</file>